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TENT\"/>
    </mc:Choice>
  </mc:AlternateContent>
  <workbookProtection lockStructure="1"/>
  <bookViews>
    <workbookView xWindow="14505" yWindow="-15" windowWidth="14310" windowHeight="14700"/>
  </bookViews>
  <sheets>
    <sheet name="Graubünden_Schweiz" sheetId="2" r:id="rId1"/>
    <sheet name="Uebersetzungen" sheetId="14" state="hidden" r:id="rId2"/>
  </sheets>
  <calcPr calcId="162913"/>
</workbook>
</file>

<file path=xl/calcChain.xml><?xml version="1.0" encoding="utf-8"?>
<calcChain xmlns="http://schemas.openxmlformats.org/spreadsheetml/2006/main">
  <c r="A20" i="2" l="1"/>
  <c r="A27" i="2"/>
  <c r="A26" i="2"/>
  <c r="A25" i="2"/>
  <c r="A24" i="2"/>
  <c r="A23" i="2"/>
  <c r="A22" i="2"/>
  <c r="A30" i="2" l="1"/>
  <c r="A29" i="2"/>
  <c r="A16" i="2"/>
  <c r="A15" i="2"/>
  <c r="A14" i="2"/>
  <c r="A13" i="2"/>
  <c r="A12" i="2"/>
  <c r="A11" i="2"/>
  <c r="A9" i="2"/>
  <c r="A7" i="2"/>
</calcChain>
</file>

<file path=xl/sharedStrings.xml><?xml version="1.0" encoding="utf-8"?>
<sst xmlns="http://schemas.openxmlformats.org/spreadsheetml/2006/main" count="65" uniqueCount="61">
  <si>
    <t>Total</t>
  </si>
  <si>
    <t>Quelle: BFS (STATENT)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</si>
  <si>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</si>
  <si>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</si>
  <si>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</si>
  <si>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</si>
  <si>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</si>
  <si>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</si>
  <si>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</si>
  <si>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</si>
  <si>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</si>
  <si>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</si>
  <si>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</si>
  <si>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</si>
  <si>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</si>
  <si>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</si>
  <si>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</si>
  <si>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</si>
  <si>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</si>
  <si>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</si>
  <si>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</si>
  <si>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</si>
  <si>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</si>
  <si>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</si>
  <si>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</si>
  <si>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</si>
  <si>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</si>
  <si>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</si>
  <si>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</si>
  <si>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</si>
  <si>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</si>
  <si>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</si>
  <si>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</si>
  <si>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&lt;T2UTitel&gt;</t>
  </si>
  <si>
    <t>Funtauna: UST (STATENT)</t>
  </si>
  <si>
    <t>Fonte: UST (STATENT)</t>
  </si>
  <si>
    <t>Totale</t>
  </si>
  <si>
    <t>Struttura economica dall' 2011: Unità istituzionali nel Cantone dei Grigioni per classe di dimensione</t>
  </si>
  <si>
    <t>Wirtschaftsstruktur seit 2011: Institutionelle Einheiten im Kanton Graubünden nach Grössenklasse</t>
  </si>
  <si>
    <t>Structura economica dapi l'onn 2011: Unitads instituziunalas en il chantun Grischun tenor grondezza</t>
  </si>
  <si>
    <t>Wirtschaftsstruktur seit 2011: Institutionelle Einheiten in der Schweiz nach Grössenklasse</t>
  </si>
  <si>
    <t>Structura economica dapi l'onn 2011: Unitads instituziunalas en la Svizra tenor grondezza</t>
  </si>
  <si>
    <t>Struttura economica dall' 2011: Unità istituzionali in Svizzera per classe di dimensione</t>
  </si>
  <si>
    <t>Grössenklasse</t>
  </si>
  <si>
    <t>Mikrounternehmen: 1 bis 9 Beschäftigte</t>
  </si>
  <si>
    <t>Kleine Unternehmen: 10 bis 49 Beschäftigte</t>
  </si>
  <si>
    <t>Mittlere Unternehmen: 50 bis 249 Beschäftigte</t>
  </si>
  <si>
    <t>Grosse Unternehmen: 250 oder mehr Beschäftigte</t>
  </si>
  <si>
    <t>Classa da grondezza</t>
  </si>
  <si>
    <t>Classe di dimensione</t>
  </si>
  <si>
    <t>Microimprese: da 1 a 9 dipendenti</t>
  </si>
  <si>
    <t>Piccole imprese: da 10 a 49 dipendenti</t>
  </si>
  <si>
    <t>Grandi imprese: 250 o più dipendenti</t>
  </si>
  <si>
    <t>Medie imprese: da 50 a 249 dipendenti</t>
  </si>
  <si>
    <t>Microinterpresa: 1 fin 9 emploiads</t>
  </si>
  <si>
    <t>Interpresas pitschnas: 10 fin 49 emploiads</t>
  </si>
  <si>
    <t>Interpresas mesaunas: 50 fin 249 emploiads</t>
  </si>
  <si>
    <t>Interpresas grondas: 250 emploiads u dapli</t>
  </si>
  <si>
    <t>Letztmals aktualisiert am: 22.08.2024</t>
  </si>
  <si>
    <t>Ultima actualisaziun: 22.08.2024</t>
  </si>
  <si>
    <t>Ulimo aggiornamento: 22.08.2024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</si>
</sst>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lbany AMT"/>
    </font>
    <font>
      <sz val="10"/>
      <name val="Arial"/>
      <family val="2"/>
    </font>
    <font>
      <sz val="8"/>
      <color rgb="FF000000"/>
      <name val="Segoe U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</cellStyleXfs>
  <cellXfs count="50">
    <xf numFmtId="0" fontId="0" fillId="0" borderId="0" xfId="0"/>
    <xf numFmtId="0" fontId="18" fillId="33" borderId="0" xfId="0" applyFont="1" applyFill="1"/>
    <xf numFmtId="0" fontId="18" fillId="33" borderId="0" xfId="0" applyFont="1" applyFill="1" applyBorder="1"/>
    <xf numFmtId="0" fontId="19" fillId="33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/>
    </xf>
    <xf numFmtId="0" fontId="22" fillId="33" borderId="0" xfId="0" applyFont="1" applyFill="1"/>
    <xf numFmtId="3" fontId="22" fillId="33" borderId="14" xfId="0" applyNumberFormat="1" applyFont="1" applyFill="1" applyBorder="1"/>
    <xf numFmtId="3" fontId="22" fillId="33" borderId="16" xfId="0" applyNumberFormat="1" applyFont="1" applyFill="1" applyBorder="1"/>
    <xf numFmtId="3" fontId="22" fillId="33" borderId="15" xfId="0" applyNumberFormat="1" applyFont="1" applyFill="1" applyBorder="1"/>
    <xf numFmtId="3" fontId="22" fillId="33" borderId="17" xfId="0" applyNumberFormat="1" applyFont="1" applyFill="1" applyBorder="1"/>
    <xf numFmtId="1" fontId="18" fillId="33" borderId="0" xfId="0" applyNumberFormat="1" applyFont="1" applyFill="1"/>
    <xf numFmtId="1" fontId="18" fillId="33" borderId="0" xfId="0" applyNumberFormat="1" applyFont="1" applyFill="1" applyBorder="1"/>
    <xf numFmtId="1" fontId="22" fillId="33" borderId="0" xfId="0" applyNumberFormat="1" applyFont="1" applyFill="1"/>
    <xf numFmtId="0" fontId="13" fillId="36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6" fillId="35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8" fillId="35" borderId="0" xfId="0" applyFont="1" applyFill="1" applyBorder="1" applyAlignment="1">
      <alignment horizontal="left" vertical="top" wrapText="1"/>
    </xf>
    <xf numFmtId="0" fontId="14" fillId="35" borderId="0" xfId="0" applyFont="1" applyFill="1" applyBorder="1" applyAlignment="1">
      <alignment horizontal="left" vertical="top" wrapText="1"/>
    </xf>
    <xf numFmtId="0" fontId="1" fillId="37" borderId="0" xfId="0" applyFont="1" applyFill="1" applyBorder="1" applyAlignment="1">
      <alignment horizontal="left" vertical="top" wrapText="1"/>
    </xf>
    <xf numFmtId="0" fontId="14" fillId="37" borderId="0" xfId="0" applyFont="1" applyFill="1" applyBorder="1" applyAlignment="1">
      <alignment wrapText="1"/>
    </xf>
    <xf numFmtId="0" fontId="21" fillId="33" borderId="25" xfId="0" applyFont="1" applyFill="1" applyBorder="1" applyAlignment="1">
      <alignment horizontal="left" wrapText="1"/>
    </xf>
    <xf numFmtId="0" fontId="22" fillId="33" borderId="26" xfId="0" applyFont="1" applyFill="1" applyBorder="1" applyAlignment="1">
      <alignment horizontal="left"/>
    </xf>
    <xf numFmtId="0" fontId="22" fillId="33" borderId="27" xfId="0" applyFont="1" applyFill="1" applyBorder="1" applyAlignment="1">
      <alignment horizontal="left"/>
    </xf>
    <xf numFmtId="3" fontId="22" fillId="33" borderId="18" xfId="0" applyNumberFormat="1" applyFont="1" applyFill="1" applyBorder="1"/>
    <xf numFmtId="3" fontId="22" fillId="33" borderId="19" xfId="0" applyNumberFormat="1" applyFont="1" applyFill="1" applyBorder="1"/>
    <xf numFmtId="3" fontId="22" fillId="33" borderId="28" xfId="0" applyNumberFormat="1" applyFont="1" applyFill="1" applyBorder="1"/>
    <xf numFmtId="3" fontId="22" fillId="33" borderId="20" xfId="0" applyNumberFormat="1" applyFont="1" applyFill="1" applyBorder="1"/>
    <xf numFmtId="0" fontId="23" fillId="34" borderId="26" xfId="0" applyFont="1" applyFill="1" applyBorder="1" applyAlignment="1">
      <alignment horizontal="left"/>
    </xf>
    <xf numFmtId="0" fontId="23" fillId="33" borderId="0" xfId="0" applyFont="1" applyFill="1"/>
    <xf numFmtId="3" fontId="23" fillId="34" borderId="22" xfId="0" applyNumberFormat="1" applyFont="1" applyFill="1" applyBorder="1"/>
    <xf numFmtId="3" fontId="23" fillId="34" borderId="0" xfId="0" applyNumberFormat="1" applyFont="1" applyFill="1" applyBorder="1"/>
    <xf numFmtId="3" fontId="23" fillId="34" borderId="24" xfId="0" applyNumberFormat="1" applyFont="1" applyFill="1" applyBorder="1"/>
    <xf numFmtId="3" fontId="23" fillId="34" borderId="23" xfId="0" applyNumberFormat="1" applyFont="1" applyFill="1" applyBorder="1"/>
    <xf numFmtId="3" fontId="23" fillId="34" borderId="16" xfId="0" applyNumberFormat="1" applyFont="1" applyFill="1" applyBorder="1"/>
    <xf numFmtId="3" fontId="23" fillId="34" borderId="15" xfId="0" applyNumberFormat="1" applyFont="1" applyFill="1" applyBorder="1"/>
    <xf numFmtId="0" fontId="23" fillId="33" borderId="0" xfId="0" applyFont="1" applyFill="1" applyAlignment="1">
      <alignment wrapText="1"/>
    </xf>
    <xf numFmtId="0" fontId="29" fillId="0" borderId="12" xfId="0" applyFont="1" applyFill="1" applyBorder="1" applyAlignment="1">
      <alignment horizontal="right" wrapText="1"/>
    </xf>
    <xf numFmtId="0" fontId="29" fillId="0" borderId="21" xfId="0" applyFont="1" applyFill="1" applyBorder="1" applyAlignment="1">
      <alignment horizontal="right" wrapText="1"/>
    </xf>
    <xf numFmtId="0" fontId="29" fillId="0" borderId="13" xfId="0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right" wrapText="1"/>
    </xf>
    <xf numFmtId="0" fontId="29" fillId="0" borderId="11" xfId="0" applyFont="1" applyFill="1" applyBorder="1" applyAlignment="1">
      <alignment horizontal="right" wrapText="1"/>
    </xf>
    <xf numFmtId="0" fontId="22" fillId="33" borderId="0" xfId="0" applyFont="1" applyFill="1" applyBorder="1" applyAlignment="1">
      <alignment horizontal="left"/>
    </xf>
    <xf numFmtId="3" fontId="22" fillId="33" borderId="0" xfId="0" applyNumberFormat="1" applyFont="1" applyFill="1" applyBorder="1"/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/>
    <cellStyle name="Standard 3" xfId="43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244475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0</xdr:row>
      <xdr:rowOff>19050</xdr:rowOff>
    </xdr:from>
    <xdr:to>
      <xdr:col>8</xdr:col>
      <xdr:colOff>10139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/>
  </sheetViews>
  <sheetFormatPr baseColWidth="10" defaultRowHeight="14.25"/>
  <cols>
    <col min="1" max="1" width="49.140625" style="6" customWidth="1"/>
    <col min="2" max="2" width="1.7109375" style="6" customWidth="1"/>
    <col min="3" max="12" width="10" style="6" customWidth="1"/>
    <col min="13" max="13" width="10" style="13" customWidth="1"/>
    <col min="14" max="14" width="10" style="6" customWidth="1"/>
    <col min="15" max="16384" width="11.42578125" style="6"/>
  </cols>
  <sheetData>
    <row r="1" spans="1:14" s="2" customFormat="1" ht="12.75" customHeight="1">
      <c r="M1" s="12"/>
    </row>
    <row r="2" spans="1:14" s="2" customFormat="1" ht="15.75" customHeight="1">
      <c r="M2" s="12"/>
    </row>
    <row r="3" spans="1:14" s="2" customFormat="1" ht="15.75" customHeight="1">
      <c r="M3" s="12"/>
    </row>
    <row r="4" spans="1:14" s="2" customFormat="1" ht="15.75" customHeight="1">
      <c r="M4" s="12"/>
    </row>
    <row r="5" spans="1:14" s="2" customFormat="1" ht="13.5" customHeight="1">
      <c r="M5" s="12"/>
    </row>
    <row r="6" spans="1:14" s="1" customFormat="1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2"/>
    </row>
    <row r="7" spans="1:14" s="1" customFormat="1" ht="15.75" customHeight="1">
      <c r="A7" s="3" t="str">
        <f>VLOOKUP("&lt;Fachbereich&gt;",Uebersetzungen!$B$3:$E$191,Uebersetzungen!$B$2+1,FALSE)</f>
        <v>Daten &amp; Statistik</v>
      </c>
      <c r="M7" s="11"/>
    </row>
    <row r="8" spans="1:14" s="1" customFormat="1">
      <c r="A8" s="4"/>
      <c r="M8" s="11"/>
    </row>
    <row r="9" spans="1:14" s="1" customFormat="1" ht="18" customHeight="1">
      <c r="A9" s="5" t="str">
        <f>VLOOKUP("&lt;Titel&gt;",Uebersetzungen!$B$3:$E$191,Uebersetzungen!$B$2+1,FALSE)</f>
        <v>Wirtschaftsstruktur seit 2011: Institutionelle Einheiten im Kanton Graubünden nach Grössenklasse</v>
      </c>
      <c r="M9" s="11"/>
    </row>
    <row r="10" spans="1:14" s="1" customFormat="1" ht="18" customHeight="1">
      <c r="A10" s="5"/>
      <c r="M10" s="11"/>
    </row>
    <row r="11" spans="1:14" s="42" customFormat="1" ht="20.25" customHeight="1">
      <c r="A11" s="27" t="str">
        <f>VLOOKUP("&lt;Zeilentitel_1&gt;",Uebersetzungen!$B$3:$E$191,Uebersetzungen!$B$2+1,FALSE)</f>
        <v>Grössenklasse</v>
      </c>
      <c r="C11" s="43">
        <v>2022</v>
      </c>
      <c r="D11" s="45">
        <v>2021</v>
      </c>
      <c r="E11" s="44">
        <v>2020</v>
      </c>
      <c r="F11" s="45">
        <v>2019</v>
      </c>
      <c r="G11" s="44">
        <v>2018</v>
      </c>
      <c r="H11" s="45">
        <v>2017</v>
      </c>
      <c r="I11" s="46">
        <v>2016</v>
      </c>
      <c r="J11" s="44">
        <v>2015</v>
      </c>
      <c r="K11" s="45">
        <v>2014</v>
      </c>
      <c r="L11" s="45">
        <v>2013</v>
      </c>
      <c r="M11" s="44">
        <v>2012</v>
      </c>
      <c r="N11" s="47">
        <v>2011</v>
      </c>
    </row>
    <row r="12" spans="1:14" s="35" customFormat="1" ht="20.25" customHeight="1">
      <c r="A12" s="34" t="str">
        <f>VLOOKUP("&lt;Zeilentitel_2&gt;",Uebersetzungen!$B$3:$E$191,Uebersetzungen!$B$2+1,FALSE)</f>
        <v>Total</v>
      </c>
      <c r="C12" s="36">
        <v>18196</v>
      </c>
      <c r="D12" s="37">
        <v>18003</v>
      </c>
      <c r="E12" s="37">
        <v>17848</v>
      </c>
      <c r="F12" s="38">
        <v>17969</v>
      </c>
      <c r="G12" s="37">
        <v>17900</v>
      </c>
      <c r="H12" s="39">
        <v>17893</v>
      </c>
      <c r="I12" s="39">
        <v>17965</v>
      </c>
      <c r="J12" s="38">
        <v>17984</v>
      </c>
      <c r="K12" s="37">
        <v>18040</v>
      </c>
      <c r="L12" s="38">
        <v>17547</v>
      </c>
      <c r="M12" s="40">
        <v>17406</v>
      </c>
      <c r="N12" s="41">
        <v>17448</v>
      </c>
    </row>
    <row r="13" spans="1:14" ht="20.25" customHeight="1">
      <c r="A13" s="28" t="str">
        <f>VLOOKUP("&lt;Zeilentitel_3&gt;",Uebersetzungen!$B$3:$E$191,Uebersetzungen!$B$2+1,FALSE)</f>
        <v>Mikrounternehmen: 1 bis 9 Beschäftigte</v>
      </c>
      <c r="C13" s="7">
        <v>16106</v>
      </c>
      <c r="D13" s="10">
        <v>15936</v>
      </c>
      <c r="E13" s="10">
        <v>15849</v>
      </c>
      <c r="F13" s="10">
        <v>15918</v>
      </c>
      <c r="G13" s="10">
        <v>15878</v>
      </c>
      <c r="H13" s="10">
        <v>15888</v>
      </c>
      <c r="I13" s="10">
        <v>15984</v>
      </c>
      <c r="J13" s="10">
        <v>16026</v>
      </c>
      <c r="K13" s="10">
        <v>16053</v>
      </c>
      <c r="L13" s="10">
        <v>15576</v>
      </c>
      <c r="M13" s="8">
        <v>15451</v>
      </c>
      <c r="N13" s="9">
        <v>15531</v>
      </c>
    </row>
    <row r="14" spans="1:14" ht="20.25" customHeight="1">
      <c r="A14" s="28" t="str">
        <f>VLOOKUP("&lt;Zeilentitel_4&gt;",Uebersetzungen!$B$3:$E$191,Uebersetzungen!$B$2+1,FALSE)</f>
        <v>Kleine Unternehmen: 10 bis 49 Beschäftigte</v>
      </c>
      <c r="C14" s="7">
        <v>1761</v>
      </c>
      <c r="D14" s="10">
        <v>1744</v>
      </c>
      <c r="E14" s="10">
        <v>1695</v>
      </c>
      <c r="F14" s="10">
        <v>1738</v>
      </c>
      <c r="G14" s="10">
        <v>1713</v>
      </c>
      <c r="H14" s="10">
        <v>1715</v>
      </c>
      <c r="I14" s="10">
        <v>1693</v>
      </c>
      <c r="J14" s="10">
        <v>1661</v>
      </c>
      <c r="K14" s="10">
        <v>1677</v>
      </c>
      <c r="L14" s="10">
        <v>1660</v>
      </c>
      <c r="M14" s="8">
        <v>1653</v>
      </c>
      <c r="N14" s="9">
        <v>1626</v>
      </c>
    </row>
    <row r="15" spans="1:14" ht="20.25" customHeight="1">
      <c r="A15" s="28" t="str">
        <f>VLOOKUP("&lt;Zeilentitel_5&gt;",Uebersetzungen!$B$3:$E$191,Uebersetzungen!$B$2+1,FALSE)</f>
        <v>Mittlere Unternehmen: 50 bis 249 Beschäftigte</v>
      </c>
      <c r="C15" s="7">
        <v>286</v>
      </c>
      <c r="D15" s="10">
        <v>284</v>
      </c>
      <c r="E15" s="10">
        <v>269</v>
      </c>
      <c r="F15" s="10">
        <v>275</v>
      </c>
      <c r="G15" s="10">
        <v>272</v>
      </c>
      <c r="H15" s="10">
        <v>257</v>
      </c>
      <c r="I15" s="10">
        <v>257</v>
      </c>
      <c r="J15" s="10">
        <v>265</v>
      </c>
      <c r="K15" s="10">
        <v>276</v>
      </c>
      <c r="L15" s="10">
        <v>277</v>
      </c>
      <c r="M15" s="8">
        <v>268</v>
      </c>
      <c r="N15" s="9">
        <v>259</v>
      </c>
    </row>
    <row r="16" spans="1:14" ht="20.25" customHeight="1">
      <c r="A16" s="29" t="str">
        <f>VLOOKUP("&lt;Zeilentitel_6&gt;",Uebersetzungen!$B$3:$E$191,Uebersetzungen!$B$2+1,FALSE)</f>
        <v>Grosse Unternehmen: 250 oder mehr Beschäftigte</v>
      </c>
      <c r="C16" s="30">
        <v>43</v>
      </c>
      <c r="D16" s="31">
        <v>39</v>
      </c>
      <c r="E16" s="31">
        <v>35</v>
      </c>
      <c r="F16" s="31">
        <v>38</v>
      </c>
      <c r="G16" s="31">
        <v>37</v>
      </c>
      <c r="H16" s="31">
        <v>33</v>
      </c>
      <c r="I16" s="31">
        <v>31</v>
      </c>
      <c r="J16" s="31">
        <v>32</v>
      </c>
      <c r="K16" s="31">
        <v>34</v>
      </c>
      <c r="L16" s="31">
        <v>34</v>
      </c>
      <c r="M16" s="32">
        <v>34</v>
      </c>
      <c r="N16" s="33">
        <v>32</v>
      </c>
    </row>
    <row r="17" spans="1:14" ht="20.25" customHeight="1">
      <c r="A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4" ht="20.25" customHeight="1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4" s="1" customFormat="1">
      <c r="A19" s="4"/>
      <c r="M19" s="11"/>
    </row>
    <row r="20" spans="1:14" s="1" customFormat="1" ht="18" customHeight="1">
      <c r="A20" s="5" t="str">
        <f>VLOOKUP("&lt;T2Titel&gt;",Uebersetzungen!$B$3:$E$191,Uebersetzungen!$B$2+1,FALSE)</f>
        <v>Wirtschaftsstruktur seit 2011: Institutionelle Einheiten in der Schweiz nach Grössenklasse</v>
      </c>
      <c r="M20" s="11"/>
    </row>
    <row r="21" spans="1:14" s="1" customFormat="1" ht="18" customHeight="1">
      <c r="A21" s="5"/>
      <c r="M21" s="11"/>
    </row>
    <row r="22" spans="1:14" s="42" customFormat="1" ht="20.25" customHeight="1">
      <c r="A22" s="27" t="str">
        <f>VLOOKUP("&lt;Zeilentitel_1&gt;",Uebersetzungen!$B$3:$E$191,Uebersetzungen!$B$2+1,FALSE)</f>
        <v>Grössenklasse</v>
      </c>
      <c r="C22" s="43">
        <v>2022</v>
      </c>
      <c r="D22" s="45">
        <v>2021</v>
      </c>
      <c r="E22" s="44">
        <v>2020</v>
      </c>
      <c r="F22" s="45">
        <v>2019</v>
      </c>
      <c r="G22" s="44">
        <v>2018</v>
      </c>
      <c r="H22" s="45">
        <v>2017</v>
      </c>
      <c r="I22" s="46">
        <v>2016</v>
      </c>
      <c r="J22" s="44">
        <v>2015</v>
      </c>
      <c r="K22" s="45">
        <v>2014</v>
      </c>
      <c r="L22" s="45">
        <v>2013</v>
      </c>
      <c r="M22" s="44">
        <v>2012</v>
      </c>
      <c r="N22" s="47">
        <v>2011</v>
      </c>
    </row>
    <row r="23" spans="1:14" s="35" customFormat="1" ht="20.25" customHeight="1">
      <c r="A23" s="34" t="str">
        <f>VLOOKUP("&lt;Zeilentitel_2&gt;",Uebersetzungen!$B$3:$E$191,Uebersetzungen!$B$2+1,FALSE)</f>
        <v>Total</v>
      </c>
      <c r="C23" s="36">
        <v>637033</v>
      </c>
      <c r="D23" s="37">
        <v>626222</v>
      </c>
      <c r="E23" s="37">
        <v>616787</v>
      </c>
      <c r="F23" s="38">
        <v>617703</v>
      </c>
      <c r="G23" s="37">
        <v>609159</v>
      </c>
      <c r="H23" s="39">
        <v>606123</v>
      </c>
      <c r="I23" s="39">
        <v>601667</v>
      </c>
      <c r="J23" s="38">
        <v>597592</v>
      </c>
      <c r="K23" s="37">
        <v>590671</v>
      </c>
      <c r="L23" s="38">
        <v>574036</v>
      </c>
      <c r="M23" s="40">
        <v>565615</v>
      </c>
      <c r="N23" s="41">
        <v>561645</v>
      </c>
    </row>
    <row r="24" spans="1:14" ht="20.25" customHeight="1">
      <c r="A24" s="28" t="str">
        <f>VLOOKUP("&lt;Zeilentitel_3&gt;",Uebersetzungen!$B$3:$E$191,Uebersetzungen!$B$2+1,FALSE)</f>
        <v>Mikrounternehmen: 1 bis 9 Beschäftigte</v>
      </c>
      <c r="C24" s="7">
        <v>567907</v>
      </c>
      <c r="D24" s="10">
        <v>558332</v>
      </c>
      <c r="E24" s="10">
        <v>550474</v>
      </c>
      <c r="F24" s="10">
        <v>550661</v>
      </c>
      <c r="G24" s="10">
        <v>542799</v>
      </c>
      <c r="H24" s="10">
        <v>540275</v>
      </c>
      <c r="I24" s="10">
        <v>536606</v>
      </c>
      <c r="J24" s="10">
        <v>533138</v>
      </c>
      <c r="K24" s="10">
        <v>526485</v>
      </c>
      <c r="L24" s="10">
        <v>510376</v>
      </c>
      <c r="M24" s="8">
        <v>502554</v>
      </c>
      <c r="N24" s="9">
        <v>499281</v>
      </c>
    </row>
    <row r="25" spans="1:14" ht="20.25" customHeight="1">
      <c r="A25" s="28" t="str">
        <f>VLOOKUP("&lt;Zeilentitel_4&gt;",Uebersetzungen!$B$3:$E$191,Uebersetzungen!$B$2+1,FALSE)</f>
        <v>Kleine Unternehmen: 10 bis 49 Beschäftigte</v>
      </c>
      <c r="C25" s="7">
        <v>56088</v>
      </c>
      <c r="D25" s="10">
        <v>55240</v>
      </c>
      <c r="E25" s="10">
        <v>54040</v>
      </c>
      <c r="F25" s="10">
        <v>54455</v>
      </c>
      <c r="G25" s="10">
        <v>53978</v>
      </c>
      <c r="H25" s="10">
        <v>53713</v>
      </c>
      <c r="I25" s="10">
        <v>53109</v>
      </c>
      <c r="J25" s="10">
        <v>52630</v>
      </c>
      <c r="K25" s="10">
        <v>52353</v>
      </c>
      <c r="L25" s="10">
        <v>51993</v>
      </c>
      <c r="M25" s="8">
        <v>51632</v>
      </c>
      <c r="N25" s="9">
        <v>51089</v>
      </c>
    </row>
    <row r="26" spans="1:14" ht="20.25" customHeight="1">
      <c r="A26" s="28" t="str">
        <f>VLOOKUP("&lt;Zeilentitel_5&gt;",Uebersetzungen!$B$3:$E$191,Uebersetzungen!$B$2+1,FALSE)</f>
        <v>Mittlere Unternehmen: 50 bis 249 Beschäftigte</v>
      </c>
      <c r="C26" s="7">
        <v>10952</v>
      </c>
      <c r="D26" s="10">
        <v>10649</v>
      </c>
      <c r="E26" s="10">
        <v>10325</v>
      </c>
      <c r="F26" s="10">
        <v>10585</v>
      </c>
      <c r="G26" s="10">
        <v>10419</v>
      </c>
      <c r="H26" s="10">
        <v>10231</v>
      </c>
      <c r="I26" s="10">
        <v>10095</v>
      </c>
      <c r="J26" s="10">
        <v>9992</v>
      </c>
      <c r="K26" s="10">
        <v>10007</v>
      </c>
      <c r="L26" s="10">
        <v>9851</v>
      </c>
      <c r="M26" s="8">
        <v>9651</v>
      </c>
      <c r="N26" s="9">
        <v>9521</v>
      </c>
    </row>
    <row r="27" spans="1:14" ht="20.25" customHeight="1">
      <c r="A27" s="29" t="str">
        <f>VLOOKUP("&lt;Zeilentitel_6&gt;",Uebersetzungen!$B$3:$E$191,Uebersetzungen!$B$2+1,FALSE)</f>
        <v>Grosse Unternehmen: 250 oder mehr Beschäftigte</v>
      </c>
      <c r="C27" s="30">
        <v>2086</v>
      </c>
      <c r="D27" s="31">
        <v>2001</v>
      </c>
      <c r="E27" s="31">
        <v>1948</v>
      </c>
      <c r="F27" s="31">
        <v>2002</v>
      </c>
      <c r="G27" s="31">
        <v>1963</v>
      </c>
      <c r="H27" s="31">
        <v>1904</v>
      </c>
      <c r="I27" s="31">
        <v>1857</v>
      </c>
      <c r="J27" s="31">
        <v>1832</v>
      </c>
      <c r="K27" s="31">
        <v>1826</v>
      </c>
      <c r="L27" s="31">
        <v>1816</v>
      </c>
      <c r="M27" s="32">
        <v>1778</v>
      </c>
      <c r="N27" s="33">
        <v>1754</v>
      </c>
    </row>
    <row r="29" spans="1:14">
      <c r="A29" s="6" t="str">
        <f>VLOOKUP("&lt;Quelle_1&gt;",Uebersetzungen!$B$3:$E$212,Uebersetzungen!$B$2+1,FALSE)</f>
        <v>Quelle: BFS (STATENT)</v>
      </c>
    </row>
    <row r="30" spans="1:14">
      <c r="A30" s="6" t="str">
        <f>VLOOKUP("&lt;Aktualisierung&gt;",Uebersetzungen!$B$3:$E$212,Uebersetzungen!$B$2+1,FALSE)</f>
        <v>Letztmals aktualisiert am: 22.08.2024</v>
      </c>
    </row>
  </sheetData>
  <sheetProtection sheet="1" objects="1" scenarios="1"/>
  <pageMargins left="0.7" right="0.7" top="0.78740157499999996" bottom="0.78740157499999996" header="0.3" footer="0.3"/>
  <pageSetup paperSize="9" scale="67" orientation="portrait" r:id="rId1"/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247650</xdr:colOff>
                    <xdr:row>1</xdr:row>
                    <xdr:rowOff>114300</xdr:rowOff>
                  </from>
                  <to>
                    <xdr:col>6</xdr:col>
                    <xdr:colOff>628650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247650</xdr:colOff>
                    <xdr:row>2</xdr:row>
                    <xdr:rowOff>104775</xdr:rowOff>
                  </from>
                  <to>
                    <xdr:col>7</xdr:col>
                    <xdr:colOff>323850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247650</xdr:colOff>
                    <xdr:row>3</xdr:row>
                    <xdr:rowOff>66675</xdr:rowOff>
                  </from>
                  <to>
                    <xdr:col>6</xdr:col>
                    <xdr:colOff>628650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36" sqref="E36"/>
    </sheetView>
  </sheetViews>
  <sheetFormatPr baseColWidth="10" defaultColWidth="12.5703125" defaultRowHeight="12.75"/>
  <cols>
    <col min="1" max="1" width="8.5703125" style="16" bestFit="1" customWidth="1"/>
    <col min="2" max="2" width="17.7109375" style="16" bestFit="1" customWidth="1"/>
    <col min="3" max="3" width="46.7109375" style="16" bestFit="1" customWidth="1"/>
    <col min="4" max="4" width="47.5703125" style="16" bestFit="1" customWidth="1"/>
    <col min="5" max="5" width="47" style="16" bestFit="1" customWidth="1"/>
    <col min="6" max="16384" width="12.5703125" style="16"/>
  </cols>
  <sheetData>
    <row r="1" spans="1:6">
      <c r="A1" s="14" t="s">
        <v>2</v>
      </c>
      <c r="B1" s="14" t="s">
        <v>3</v>
      </c>
      <c r="C1" s="14" t="s">
        <v>4</v>
      </c>
      <c r="D1" s="14" t="s">
        <v>5</v>
      </c>
      <c r="E1" s="14" t="s">
        <v>6</v>
      </c>
      <c r="F1" s="15"/>
    </row>
    <row r="2" spans="1:6">
      <c r="A2" s="17" t="s">
        <v>7</v>
      </c>
      <c r="B2" s="18">
        <v>1</v>
      </c>
      <c r="C2" s="15"/>
      <c r="D2" s="15"/>
      <c r="E2" s="15"/>
      <c r="F2" s="15"/>
    </row>
    <row r="3" spans="1:6">
      <c r="A3" s="17"/>
      <c r="B3" s="16" t="s">
        <v>8</v>
      </c>
      <c r="C3" s="19" t="s">
        <v>9</v>
      </c>
      <c r="D3" s="19" t="s">
        <v>10</v>
      </c>
      <c r="E3" s="19" t="s">
        <v>11</v>
      </c>
      <c r="F3" s="15"/>
    </row>
    <row r="4" spans="1:6" ht="25.5">
      <c r="A4" s="17" t="s">
        <v>12</v>
      </c>
      <c r="B4" s="20" t="s">
        <v>13</v>
      </c>
      <c r="C4" s="21" t="s">
        <v>38</v>
      </c>
      <c r="D4" s="21" t="s">
        <v>39</v>
      </c>
      <c r="E4" s="21" t="s">
        <v>37</v>
      </c>
      <c r="F4" s="15"/>
    </row>
    <row r="5" spans="1:6">
      <c r="A5" s="17"/>
      <c r="B5" s="16" t="s">
        <v>14</v>
      </c>
      <c r="C5" s="22"/>
      <c r="D5" s="22"/>
      <c r="E5" s="22"/>
      <c r="F5" s="15"/>
    </row>
    <row r="6" spans="1:6">
      <c r="A6" s="17"/>
      <c r="B6" s="17"/>
      <c r="C6" s="23"/>
      <c r="D6" s="23"/>
      <c r="E6" s="23"/>
      <c r="F6" s="15"/>
    </row>
    <row r="7" spans="1:6" ht="14.25" customHeight="1">
      <c r="A7" s="17" t="s">
        <v>15</v>
      </c>
      <c r="B7" s="16" t="s">
        <v>16</v>
      </c>
      <c r="C7" s="22"/>
      <c r="D7" s="22"/>
      <c r="E7" s="22"/>
      <c r="F7" s="15"/>
    </row>
    <row r="8" spans="1:6">
      <c r="A8" s="17"/>
      <c r="B8" s="16" t="s">
        <v>17</v>
      </c>
      <c r="C8" s="22"/>
      <c r="D8" s="22"/>
      <c r="E8" s="22"/>
      <c r="F8" s="15"/>
    </row>
    <row r="9" spans="1:6">
      <c r="A9" s="17"/>
      <c r="B9" s="16" t="s">
        <v>18</v>
      </c>
      <c r="C9" s="22"/>
      <c r="D9" s="22"/>
      <c r="E9" s="22"/>
      <c r="F9" s="15"/>
    </row>
    <row r="10" spans="1:6">
      <c r="A10" s="15"/>
      <c r="B10" s="15"/>
      <c r="C10" s="24"/>
      <c r="D10" s="24"/>
      <c r="E10" s="24"/>
      <c r="F10" s="15"/>
    </row>
    <row r="11" spans="1:6">
      <c r="A11" s="17" t="s">
        <v>12</v>
      </c>
      <c r="B11" s="16" t="s">
        <v>19</v>
      </c>
      <c r="C11" s="22" t="s">
        <v>43</v>
      </c>
      <c r="D11" s="22" t="s">
        <v>48</v>
      </c>
      <c r="E11" s="22" t="s">
        <v>49</v>
      </c>
      <c r="F11" s="15"/>
    </row>
    <row r="12" spans="1:6">
      <c r="A12" s="15"/>
      <c r="B12" s="16" t="s">
        <v>20</v>
      </c>
      <c r="C12" s="22" t="s">
        <v>0</v>
      </c>
      <c r="D12" s="22" t="s">
        <v>0</v>
      </c>
      <c r="E12" s="22" t="s">
        <v>36</v>
      </c>
      <c r="F12" s="15"/>
    </row>
    <row r="13" spans="1:6">
      <c r="A13" s="15"/>
      <c r="B13" s="16" t="s">
        <v>21</v>
      </c>
      <c r="C13" s="22" t="s">
        <v>44</v>
      </c>
      <c r="D13" s="22" t="s">
        <v>54</v>
      </c>
      <c r="E13" s="22" t="s">
        <v>50</v>
      </c>
      <c r="F13" s="15"/>
    </row>
    <row r="14" spans="1:6">
      <c r="A14" s="15"/>
      <c r="B14" s="16" t="s">
        <v>22</v>
      </c>
      <c r="C14" s="22" t="s">
        <v>45</v>
      </c>
      <c r="D14" s="22" t="s">
        <v>55</v>
      </c>
      <c r="E14" s="22" t="s">
        <v>51</v>
      </c>
      <c r="F14" s="15"/>
    </row>
    <row r="15" spans="1:6">
      <c r="A15" s="15"/>
      <c r="B15" s="16" t="s">
        <v>23</v>
      </c>
      <c r="C15" s="22" t="s">
        <v>46</v>
      </c>
      <c r="D15" s="22" t="s">
        <v>56</v>
      </c>
      <c r="E15" s="22" t="s">
        <v>53</v>
      </c>
      <c r="F15" s="15"/>
    </row>
    <row r="16" spans="1:6">
      <c r="A16" s="15"/>
      <c r="B16" s="16" t="s">
        <v>24</v>
      </c>
      <c r="C16" s="22" t="s">
        <v>47</v>
      </c>
      <c r="D16" s="22" t="s">
        <v>57</v>
      </c>
      <c r="E16" s="22" t="s">
        <v>52</v>
      </c>
      <c r="F16" s="15"/>
    </row>
    <row r="17" spans="1:6">
      <c r="A17" s="15"/>
      <c r="B17" s="15"/>
      <c r="C17" s="24"/>
      <c r="D17" s="24"/>
      <c r="E17" s="24"/>
      <c r="F17" s="15"/>
    </row>
    <row r="18" spans="1:6" ht="14.25" customHeight="1">
      <c r="A18" s="17"/>
      <c r="B18" s="16" t="s">
        <v>25</v>
      </c>
      <c r="C18" s="22"/>
      <c r="D18" s="22"/>
      <c r="E18" s="22"/>
      <c r="F18" s="15"/>
    </row>
    <row r="19" spans="1:6">
      <c r="A19" s="15"/>
      <c r="B19" s="16" t="s">
        <v>26</v>
      </c>
      <c r="C19" s="22"/>
      <c r="D19" s="22"/>
      <c r="E19" s="22"/>
      <c r="F19" s="15"/>
    </row>
    <row r="20" spans="1:6">
      <c r="A20" s="15"/>
      <c r="B20" s="16" t="s">
        <v>27</v>
      </c>
      <c r="C20" s="22"/>
      <c r="D20" s="22"/>
      <c r="E20" s="22"/>
      <c r="F20" s="15"/>
    </row>
    <row r="21" spans="1:6">
      <c r="A21" s="15"/>
      <c r="B21" s="16" t="s">
        <v>28</v>
      </c>
      <c r="C21" s="22"/>
      <c r="D21" s="22"/>
      <c r="E21" s="22"/>
      <c r="F21" s="15"/>
    </row>
    <row r="22" spans="1:6">
      <c r="A22" s="15"/>
      <c r="B22" s="15"/>
      <c r="C22" s="24"/>
      <c r="D22" s="24"/>
      <c r="E22" s="24"/>
      <c r="F22" s="15"/>
    </row>
    <row r="23" spans="1:6">
      <c r="A23" s="15" t="s">
        <v>15</v>
      </c>
      <c r="B23" s="16" t="s">
        <v>29</v>
      </c>
      <c r="C23" s="22" t="s">
        <v>1</v>
      </c>
      <c r="D23" s="22" t="s">
        <v>34</v>
      </c>
      <c r="E23" s="22" t="s">
        <v>35</v>
      </c>
      <c r="F23" s="15"/>
    </row>
    <row r="24" spans="1:6">
      <c r="A24" s="15" t="s">
        <v>12</v>
      </c>
      <c r="B24" s="25" t="s">
        <v>30</v>
      </c>
      <c r="C24" s="26" t="s">
        <v>58</v>
      </c>
      <c r="D24" s="26" t="s">
        <v>59</v>
      </c>
      <c r="E24" s="26" t="s">
        <v>60</v>
      </c>
      <c r="F24" s="15"/>
    </row>
    <row r="25" spans="1:6">
      <c r="A25" s="15"/>
      <c r="B25" s="15"/>
      <c r="C25" s="24"/>
      <c r="D25" s="24"/>
      <c r="E25" s="24"/>
      <c r="F25" s="15"/>
    </row>
    <row r="26" spans="1:6">
      <c r="A26" s="17"/>
      <c r="B26" s="18"/>
      <c r="C26" s="24"/>
      <c r="D26" s="24"/>
      <c r="E26" s="24"/>
      <c r="F26" s="15"/>
    </row>
    <row r="27" spans="1:6" ht="25.5">
      <c r="A27" s="17" t="s">
        <v>31</v>
      </c>
      <c r="B27" s="16" t="s">
        <v>32</v>
      </c>
      <c r="C27" s="21" t="s">
        <v>40</v>
      </c>
      <c r="D27" s="21" t="s">
        <v>41</v>
      </c>
      <c r="E27" s="21" t="s">
        <v>42</v>
      </c>
      <c r="F27" s="15"/>
    </row>
    <row r="28" spans="1:6">
      <c r="A28" s="17"/>
      <c r="B28" s="16" t="s">
        <v>33</v>
      </c>
      <c r="F28" s="15"/>
    </row>
    <row r="29" spans="1:6">
      <c r="A29" s="15"/>
      <c r="B29" s="15"/>
      <c r="C29" s="15"/>
      <c r="D29" s="15"/>
      <c r="E29" s="15"/>
      <c r="F29" s="15"/>
    </row>
    <row r="30" spans="1:6">
      <c r="A30" s="15"/>
      <c r="B30" s="15"/>
      <c r="C30" s="15"/>
      <c r="D30" s="15"/>
      <c r="E30" s="15"/>
      <c r="F30" s="15"/>
    </row>
    <row r="32" spans="1:6">
      <c r="D32" s="22"/>
    </row>
    <row r="33" spans="4:4">
      <c r="D33" s="22"/>
    </row>
    <row r="34" spans="4:4">
      <c r="D34" s="2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Unità istituzionali nel Cantone dei Grigioni e in Svizzera per classe di dimensione, 2011-2022</Titel_IT>
    <Benutzerdefinierte_x0020_ID xmlns="7454599f-d106-457b-8c57-c701db197486">1005</Benutzerdefinierte_x0020_ID>
    <PublishingExpirationDate xmlns="http://schemas.microsoft.com/sharepoint/v3" xsi:nil="true"/>
    <Titel_DE xmlns="7454599f-d106-457b-8c57-c701db197486">Institutionelle Einheiten Graubünden und Schweiz nach Grössenklassen, 2011-2022</Titel_DE>
    <PublishingStartDate xmlns="http://schemas.microsoft.com/sharepoint/v3" xsi:nil="true"/>
    <Titel_RM xmlns="7454599f-d106-457b-8c57-c701db197486">Unitads instituziunalas en il chantun Grischun e en Svizra tenor grondezza, 2011-2022</Titel_RM>
  </documentManagement>
</p:properties>
</file>

<file path=customXml/itemProps1.xml><?xml version="1.0" encoding="utf-8"?>
<ds:datastoreItem xmlns:ds="http://schemas.openxmlformats.org/officeDocument/2006/customXml" ds:itemID="{23259535-373B-497A-9C54-DE4948D328EA}"/>
</file>

<file path=customXml/itemProps2.xml><?xml version="1.0" encoding="utf-8"?>
<ds:datastoreItem xmlns:ds="http://schemas.openxmlformats.org/officeDocument/2006/customXml" ds:itemID="{378F0F60-4AC1-4673-B3C6-771D9A98E07D}"/>
</file>

<file path=customXml/itemProps3.xml><?xml version="1.0" encoding="utf-8"?>
<ds:datastoreItem xmlns:ds="http://schemas.openxmlformats.org/officeDocument/2006/customXml" ds:itemID="{32794EF7-4953-4FC9-8B6E-340A1A9531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Graubünden_Schweiz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Institutionelle Einheiten Graubünden und Schweiz nach Grössenklassen</dc:title>
  <dc:creator>Luzius.Stricker@awt.gr.ch</dc:creator>
  <cp:lastModifiedBy>Monstein Urs</cp:lastModifiedBy>
  <dcterms:created xsi:type="dcterms:W3CDTF">2016-10-20T15:09:41Z</dcterms:created>
  <dcterms:modified xsi:type="dcterms:W3CDTF">2024-09-16T09:46:32Z</dcterms:modified>
  <cp:category>STATENT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0x010100A85A33B2A6CCB547A161950A270407E3</vt:lpwstr>
  </property>
</Properties>
</file>